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a.kronhed-sogn\Documents\Mathantverkarna\"/>
    </mc:Choice>
  </mc:AlternateContent>
  <bookViews>
    <workbookView xWindow="-110" yWindow="-110" windowWidth="19430" windowHeight="1043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F78" i="1"/>
  <c r="H58" i="1"/>
  <c r="H77" i="1"/>
  <c r="H60" i="1" l="1"/>
  <c r="E39" i="1"/>
  <c r="E75" i="1" l="1"/>
  <c r="F73" i="1"/>
  <c r="E55" i="1"/>
  <c r="F51" i="1"/>
  <c r="C41" i="1"/>
  <c r="E35" i="1"/>
  <c r="C31" i="1"/>
  <c r="C24" i="1"/>
  <c r="E22" i="1"/>
  <c r="C17" i="1"/>
  <c r="D15" i="1"/>
  <c r="D10" i="1"/>
  <c r="D78" i="1" s="1"/>
  <c r="F62" i="1"/>
  <c r="F63" i="1"/>
  <c r="F61" i="1"/>
  <c r="F64" i="1"/>
  <c r="C78" i="1" l="1"/>
  <c r="E44" i="1"/>
  <c r="E78" i="1" s="1"/>
  <c r="G60" i="1" l="1"/>
  <c r="F60" i="1" s="1"/>
</calcChain>
</file>

<file path=xl/sharedStrings.xml><?xml version="1.0" encoding="utf-8"?>
<sst xmlns="http://schemas.openxmlformats.org/spreadsheetml/2006/main" count="81" uniqueCount="69">
  <si>
    <t>Antal ggr</t>
  </si>
  <si>
    <t>Inkomster</t>
  </si>
  <si>
    <t>Utgifter</t>
  </si>
  <si>
    <t>Inspiratör</t>
  </si>
  <si>
    <t>Resa och logi</t>
  </si>
  <si>
    <t>Deltagaravgift</t>
  </si>
  <si>
    <t>Material</t>
  </si>
  <si>
    <t>Koordinering och möten</t>
  </si>
  <si>
    <t>Resor och logi</t>
  </si>
  <si>
    <t>Delfinansiering av transport</t>
  </si>
  <si>
    <t>Mathantverket som motor i destinationsutveckling på Åland</t>
  </si>
  <si>
    <t>FM i Mathantverk, Jyväskylä 13-14.09.2019</t>
  </si>
  <si>
    <t>Jul på Mattas</t>
  </si>
  <si>
    <t>Foodjam, kreativ verkstad för nya smaker</t>
  </si>
  <si>
    <r>
      <t>Terra Madre Nordic i Stockholm 2020</t>
    </r>
    <r>
      <rPr>
        <sz val="11"/>
        <color theme="1"/>
        <rFont val="Calibri"/>
        <family val="2"/>
        <scheme val="minor"/>
      </rPr>
      <t xml:space="preserve"> </t>
    </r>
  </si>
  <si>
    <t>Studiebesök hos medlemmarna</t>
  </si>
  <si>
    <t>Föreläsningar och kurser</t>
  </si>
  <si>
    <t>Märkning av mathantverksprodukter</t>
  </si>
  <si>
    <t>Förbättrad digital kommunikation</t>
  </si>
  <si>
    <t>Företagsgåvor</t>
  </si>
  <si>
    <t>Genbanken vid Ålands Landsbygdscentrum</t>
  </si>
  <si>
    <t>Nätverksträffar</t>
  </si>
  <si>
    <t>Administration</t>
  </si>
  <si>
    <t>Koordinering och administration</t>
  </si>
  <si>
    <t>Hyra av buss och chaufför</t>
  </si>
  <si>
    <t>Antal tim</t>
  </si>
  <si>
    <t>Samarbete med Skördefestens Vänner r.f.</t>
  </si>
  <si>
    <t>Hyra av lokal</t>
  </si>
  <si>
    <t>Planering och administration</t>
  </si>
  <si>
    <t>Föreläsare</t>
  </si>
  <si>
    <t>Framtagande av layout</t>
  </si>
  <si>
    <t>Tryck av etiketter</t>
  </si>
  <si>
    <t>Självkostnadspris åt Mathantverkare</t>
  </si>
  <si>
    <t>Registrering av hemsida 1 år</t>
  </si>
  <si>
    <t>Undersöka möjligheten till förädling</t>
  </si>
  <si>
    <t>Medlemmars talkoarbete</t>
  </si>
  <si>
    <t>Moms</t>
  </si>
  <si>
    <t>Annonsering</t>
  </si>
  <si>
    <t>Hyra av kontorslokal</t>
  </si>
  <si>
    <t>Inköp av dator och telefoni</t>
  </si>
  <si>
    <t>Månadskostnad telefon</t>
  </si>
  <si>
    <t>Inköp av kontorsmaterial</t>
  </si>
  <si>
    <t>Årlig busstur för samarbetspartners (krögare, servitörer och kockar)</t>
  </si>
  <si>
    <t>Delfinansiering av deltagaravgifter</t>
  </si>
  <si>
    <t>Administration, avtal och registerhantering</t>
  </si>
  <si>
    <t>Utveckling av hemsidan</t>
  </si>
  <si>
    <t>Administrering</t>
  </si>
  <si>
    <t>Framtagande av gåvoförpackning (layout och förpackning)</t>
  </si>
  <si>
    <t>Framtagande av gåvans innehåll, 3 olika</t>
  </si>
  <si>
    <t>Marknadsföring av företagsgåvorna</t>
  </si>
  <si>
    <t xml:space="preserve">Packning och distribution </t>
  </si>
  <si>
    <t>Försäljning (provision till föreningen)</t>
  </si>
  <si>
    <t>Talkoarbete</t>
  </si>
  <si>
    <t>Föreningens administration</t>
  </si>
  <si>
    <t>Övrigt</t>
  </si>
  <si>
    <t>Bokföringskostnader</t>
  </si>
  <si>
    <t>Budget 01.08.2019-31.01.2020</t>
  </si>
  <si>
    <t>Bankkostnader</t>
  </si>
  <si>
    <t>Dagtraktamenten och Km-ersättningar</t>
  </si>
  <si>
    <t>Medlemsrekrytering</t>
  </si>
  <si>
    <t>Möteskostnader</t>
  </si>
  <si>
    <t xml:space="preserve">Projekt- och nätverksmöten </t>
  </si>
  <si>
    <t>Uppdatering av sociala medier</t>
  </si>
  <si>
    <t>Rekrytering av verksamhetsledare</t>
  </si>
  <si>
    <t>Föreningens medlems- och deltagaravgifter</t>
  </si>
  <si>
    <t>Inköp av tjänster för projektledning 50 %, 01.09.2019-31.01.2020</t>
  </si>
  <si>
    <t>Medlemsavgifter från egna medlemmar</t>
  </si>
  <si>
    <t>Övriga kostnader</t>
  </si>
  <si>
    <t>Studieresor utanför Åland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</si>
</sst>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zoomScale="160" zoomScaleNormal="160" workbookViewId="0">
      <pane ySplit="1" topLeftCell="A50" activePane="bottomLeft" state="frozen"/>
      <selection pane="bottomLeft" activeCell="I71" sqref="I71"/>
    </sheetView>
  </sheetViews>
  <sheetFormatPr defaultRowHeight="14.5" x14ac:dyDescent="0.35"/>
  <cols>
    <col min="1" max="1" width="59.453125" customWidth="1"/>
    <col min="2" max="2" width="8.7265625" customWidth="1"/>
    <col min="4" max="4" width="10.7265625" customWidth="1"/>
    <col min="5" max="5" width="10.1796875" customWidth="1"/>
    <col min="6" max="6" width="9.81640625" bestFit="1" customWidth="1"/>
    <col min="7" max="7" width="8.7265625" customWidth="1"/>
    <col min="8" max="8" width="9.26953125" customWidth="1"/>
  </cols>
  <sheetData>
    <row r="1" spans="1:7" x14ac:dyDescent="0.35">
      <c r="A1" t="s">
        <v>56</v>
      </c>
      <c r="B1" t="s">
        <v>0</v>
      </c>
      <c r="C1" t="s">
        <v>25</v>
      </c>
      <c r="D1" t="s">
        <v>52</v>
      </c>
      <c r="E1" t="s">
        <v>1</v>
      </c>
      <c r="F1" t="s">
        <v>2</v>
      </c>
      <c r="G1" t="s">
        <v>36</v>
      </c>
    </row>
    <row r="2" spans="1:7" x14ac:dyDescent="0.35">
      <c r="F2" s="6"/>
    </row>
    <row r="3" spans="1:7" x14ac:dyDescent="0.35">
      <c r="A3" s="2" t="s">
        <v>10</v>
      </c>
      <c r="B3" s="5"/>
      <c r="C3" s="5"/>
      <c r="D3" s="5"/>
      <c r="F3" s="6"/>
    </row>
    <row r="4" spans="1:7" x14ac:dyDescent="0.35">
      <c r="A4" s="4" t="s">
        <v>22</v>
      </c>
      <c r="B4" s="5"/>
      <c r="C4" s="5">
        <v>30</v>
      </c>
      <c r="D4" s="5"/>
      <c r="F4" s="6"/>
    </row>
    <row r="5" spans="1:7" x14ac:dyDescent="0.35">
      <c r="A5" s="4" t="s">
        <v>21</v>
      </c>
      <c r="B5" s="5"/>
      <c r="C5" s="5"/>
      <c r="D5" s="5"/>
      <c r="F5" s="6"/>
    </row>
    <row r="6" spans="1:7" x14ac:dyDescent="0.35">
      <c r="A6" s="2" t="s">
        <v>11</v>
      </c>
      <c r="B6" s="5"/>
      <c r="C6" s="5"/>
      <c r="D6" s="5"/>
      <c r="F6" s="6"/>
    </row>
    <row r="7" spans="1:7" x14ac:dyDescent="0.35">
      <c r="A7" s="4" t="s">
        <v>23</v>
      </c>
      <c r="B7" s="5"/>
      <c r="C7" s="5">
        <v>5</v>
      </c>
      <c r="D7" s="5"/>
      <c r="F7" s="6"/>
    </row>
    <row r="8" spans="1:7" x14ac:dyDescent="0.35">
      <c r="A8" s="2" t="s">
        <v>12</v>
      </c>
      <c r="B8" s="5"/>
      <c r="C8" s="5"/>
      <c r="D8" s="5"/>
      <c r="F8" s="6"/>
    </row>
    <row r="9" spans="1:7" x14ac:dyDescent="0.35">
      <c r="A9" s="4" t="s">
        <v>23</v>
      </c>
      <c r="B9" s="5"/>
      <c r="C9" s="5">
        <v>10</v>
      </c>
      <c r="D9" s="5"/>
      <c r="F9" s="6"/>
    </row>
    <row r="10" spans="1:7" x14ac:dyDescent="0.35">
      <c r="A10" s="4" t="s">
        <v>35</v>
      </c>
      <c r="B10" s="5"/>
      <c r="D10" s="5">
        <f>10*1.5</f>
        <v>15</v>
      </c>
      <c r="F10" s="6"/>
    </row>
    <row r="11" spans="1:7" x14ac:dyDescent="0.35">
      <c r="A11" s="4" t="s">
        <v>37</v>
      </c>
      <c r="B11" s="5">
        <v>2</v>
      </c>
      <c r="C11" s="5"/>
      <c r="D11" s="5"/>
      <c r="F11" s="6">
        <v>500</v>
      </c>
    </row>
    <row r="12" spans="1:7" x14ac:dyDescent="0.35">
      <c r="A12" s="2" t="s">
        <v>42</v>
      </c>
      <c r="B12" s="5">
        <v>1</v>
      </c>
      <c r="C12" s="5"/>
      <c r="D12" s="5"/>
      <c r="F12" s="6"/>
    </row>
    <row r="13" spans="1:7" x14ac:dyDescent="0.35">
      <c r="A13" s="4" t="s">
        <v>23</v>
      </c>
      <c r="B13" s="5"/>
      <c r="C13" s="5">
        <v>15</v>
      </c>
      <c r="D13" s="5"/>
      <c r="F13" s="6"/>
    </row>
    <row r="14" spans="1:7" x14ac:dyDescent="0.35">
      <c r="A14" s="4" t="s">
        <v>24</v>
      </c>
      <c r="B14" s="5"/>
      <c r="C14" s="5"/>
      <c r="D14" s="5"/>
      <c r="F14" s="6">
        <v>1000</v>
      </c>
    </row>
    <row r="15" spans="1:7" x14ac:dyDescent="0.35">
      <c r="A15" s="4" t="s">
        <v>35</v>
      </c>
      <c r="B15" s="5"/>
      <c r="D15" s="5">
        <f>3*2</f>
        <v>6</v>
      </c>
      <c r="F15" s="6"/>
    </row>
    <row r="16" spans="1:7" x14ac:dyDescent="0.35">
      <c r="A16" s="2" t="s">
        <v>13</v>
      </c>
      <c r="B16" s="5">
        <v>1</v>
      </c>
      <c r="C16" s="5"/>
      <c r="D16" s="5"/>
      <c r="F16" s="6"/>
    </row>
    <row r="17" spans="1:9" x14ac:dyDescent="0.35">
      <c r="A17" s="4" t="s">
        <v>28</v>
      </c>
      <c r="B17" s="5"/>
      <c r="C17" s="5">
        <f>20</f>
        <v>20</v>
      </c>
      <c r="D17" s="5"/>
      <c r="F17" s="6"/>
    </row>
    <row r="18" spans="1:9" x14ac:dyDescent="0.35">
      <c r="A18" s="1" t="s">
        <v>3</v>
      </c>
      <c r="B18" s="5"/>
      <c r="C18" s="5"/>
      <c r="D18" s="5"/>
      <c r="F18" s="6">
        <v>1000</v>
      </c>
    </row>
    <row r="19" spans="1:9" x14ac:dyDescent="0.35">
      <c r="A19" s="1" t="s">
        <v>4</v>
      </c>
      <c r="B19" s="5"/>
      <c r="C19" s="5"/>
      <c r="D19" s="5"/>
      <c r="F19" s="6">
        <v>1000</v>
      </c>
    </row>
    <row r="20" spans="1:9" x14ac:dyDescent="0.35">
      <c r="A20" s="1" t="s">
        <v>27</v>
      </c>
      <c r="B20" s="5"/>
      <c r="C20" s="5"/>
      <c r="D20" s="5"/>
      <c r="F20" s="6">
        <v>500</v>
      </c>
    </row>
    <row r="21" spans="1:9" x14ac:dyDescent="0.35">
      <c r="A21" s="1" t="s">
        <v>6</v>
      </c>
      <c r="B21" s="5"/>
      <c r="C21" s="5"/>
      <c r="D21" s="5"/>
      <c r="F21" s="6">
        <v>200</v>
      </c>
    </row>
    <row r="22" spans="1:9" x14ac:dyDescent="0.35">
      <c r="A22" s="1" t="s">
        <v>5</v>
      </c>
      <c r="B22" s="5"/>
      <c r="C22" s="5"/>
      <c r="D22" s="5"/>
      <c r="E22" s="6">
        <f>15*50</f>
        <v>750</v>
      </c>
      <c r="F22" s="6"/>
    </row>
    <row r="23" spans="1:9" x14ac:dyDescent="0.35">
      <c r="A23" s="2" t="s">
        <v>14</v>
      </c>
      <c r="B23" s="5"/>
      <c r="C23" s="5"/>
      <c r="D23" s="5"/>
    </row>
    <row r="24" spans="1:9" x14ac:dyDescent="0.35">
      <c r="A24" s="1" t="s">
        <v>7</v>
      </c>
      <c r="B24" s="5"/>
      <c r="C24" s="5">
        <f>20</f>
        <v>20</v>
      </c>
      <c r="D24" s="5"/>
      <c r="F24" s="6"/>
    </row>
    <row r="25" spans="1:9" x14ac:dyDescent="0.35">
      <c r="A25" s="10" t="s">
        <v>8</v>
      </c>
      <c r="B25" s="5"/>
      <c r="C25" s="5"/>
      <c r="D25" s="5"/>
      <c r="F25" s="6"/>
      <c r="I25" s="6"/>
    </row>
    <row r="26" spans="1:9" x14ac:dyDescent="0.35">
      <c r="A26" s="10" t="s">
        <v>9</v>
      </c>
      <c r="B26" s="5"/>
      <c r="C26" s="5"/>
      <c r="D26" s="5"/>
      <c r="F26" s="6"/>
      <c r="I26" s="6"/>
    </row>
    <row r="27" spans="1:9" x14ac:dyDescent="0.35">
      <c r="A27" s="10" t="s">
        <v>43</v>
      </c>
      <c r="B27" s="5"/>
      <c r="C27" s="5"/>
      <c r="D27" s="5"/>
      <c r="F27" s="6"/>
      <c r="I27" s="6"/>
    </row>
    <row r="28" spans="1:9" x14ac:dyDescent="0.35">
      <c r="A28" s="2" t="s">
        <v>15</v>
      </c>
      <c r="B28" s="5"/>
      <c r="C28" s="5"/>
      <c r="D28" s="5"/>
      <c r="F28" s="6"/>
    </row>
    <row r="29" spans="1:9" x14ac:dyDescent="0.35">
      <c r="A29" s="4" t="s">
        <v>23</v>
      </c>
      <c r="B29" s="5"/>
      <c r="C29" s="5">
        <v>15</v>
      </c>
      <c r="D29" s="5"/>
      <c r="F29" s="6"/>
    </row>
    <row r="30" spans="1:9" x14ac:dyDescent="0.35">
      <c r="A30" s="2" t="s">
        <v>16</v>
      </c>
      <c r="B30" s="5">
        <v>1</v>
      </c>
      <c r="C30" s="5"/>
      <c r="D30" s="5"/>
      <c r="F30" s="6"/>
    </row>
    <row r="31" spans="1:9" x14ac:dyDescent="0.35">
      <c r="A31" s="4" t="s">
        <v>28</v>
      </c>
      <c r="B31" s="5"/>
      <c r="C31" s="5">
        <f>20</f>
        <v>20</v>
      </c>
      <c r="D31" s="5"/>
      <c r="F31" s="6"/>
    </row>
    <row r="32" spans="1:9" x14ac:dyDescent="0.35">
      <c r="A32" s="1" t="s">
        <v>29</v>
      </c>
      <c r="B32" s="5"/>
      <c r="C32" s="5"/>
      <c r="D32" s="5"/>
      <c r="F32" s="6">
        <v>1000</v>
      </c>
    </row>
    <row r="33" spans="1:9" x14ac:dyDescent="0.35">
      <c r="A33" s="1" t="s">
        <v>4</v>
      </c>
      <c r="B33" s="5"/>
      <c r="C33" s="5"/>
      <c r="D33" s="5"/>
      <c r="F33" s="6">
        <v>1000</v>
      </c>
    </row>
    <row r="34" spans="1:9" x14ac:dyDescent="0.35">
      <c r="A34" s="1" t="s">
        <v>27</v>
      </c>
      <c r="B34" s="5"/>
      <c r="C34" s="5"/>
      <c r="D34" s="5"/>
      <c r="F34" s="6">
        <v>500</v>
      </c>
    </row>
    <row r="35" spans="1:9" x14ac:dyDescent="0.35">
      <c r="A35" s="1" t="s">
        <v>5</v>
      </c>
      <c r="B35" s="5"/>
      <c r="C35" s="5"/>
      <c r="D35" s="5"/>
      <c r="E35" s="6">
        <f>40*10</f>
        <v>400</v>
      </c>
      <c r="F35" s="6"/>
    </row>
    <row r="36" spans="1:9" x14ac:dyDescent="0.35">
      <c r="A36" s="11" t="s">
        <v>68</v>
      </c>
      <c r="B36" s="5"/>
      <c r="C36" s="5"/>
      <c r="D36" s="5"/>
      <c r="F36" s="6"/>
      <c r="I36" s="6"/>
    </row>
    <row r="37" spans="1:9" x14ac:dyDescent="0.35">
      <c r="A37" s="1" t="s">
        <v>23</v>
      </c>
      <c r="B37" s="5"/>
      <c r="C37" s="5">
        <v>15</v>
      </c>
      <c r="D37" s="5"/>
      <c r="F37" s="6"/>
      <c r="I37" s="6"/>
    </row>
    <row r="38" spans="1:9" x14ac:dyDescent="0.35">
      <c r="A38" s="4" t="s">
        <v>24</v>
      </c>
      <c r="B38" s="5"/>
      <c r="C38" s="5"/>
      <c r="D38" s="5"/>
      <c r="F38" s="6">
        <v>5000</v>
      </c>
      <c r="I38" s="6"/>
    </row>
    <row r="39" spans="1:9" x14ac:dyDescent="0.35">
      <c r="A39" s="1" t="s">
        <v>5</v>
      </c>
      <c r="B39" s="5"/>
      <c r="C39" s="5"/>
      <c r="D39" s="5"/>
      <c r="E39" s="6">
        <f>20*150</f>
        <v>3000</v>
      </c>
      <c r="F39" s="6"/>
      <c r="I39" s="6"/>
    </row>
    <row r="40" spans="1:9" x14ac:dyDescent="0.35">
      <c r="A40" s="2" t="s">
        <v>17</v>
      </c>
      <c r="B40" s="5"/>
      <c r="C40" s="5"/>
      <c r="D40" s="5"/>
      <c r="F40" s="6"/>
    </row>
    <row r="41" spans="1:9" x14ac:dyDescent="0.35">
      <c r="A41" s="4" t="s">
        <v>44</v>
      </c>
      <c r="B41" s="5"/>
      <c r="C41" s="5">
        <f>25*2</f>
        <v>50</v>
      </c>
      <c r="D41" s="5"/>
      <c r="F41" s="6"/>
    </row>
    <row r="42" spans="1:9" x14ac:dyDescent="0.35">
      <c r="A42" s="4" t="s">
        <v>30</v>
      </c>
      <c r="B42" s="5"/>
      <c r="C42" s="5"/>
      <c r="D42" s="5"/>
      <c r="F42" s="6">
        <v>350</v>
      </c>
    </row>
    <row r="43" spans="1:9" x14ac:dyDescent="0.35">
      <c r="A43" s="4" t="s">
        <v>31</v>
      </c>
      <c r="B43" s="5"/>
      <c r="C43" s="5"/>
      <c r="D43" s="5"/>
      <c r="F43" s="6">
        <v>350</v>
      </c>
    </row>
    <row r="44" spans="1:9" x14ac:dyDescent="0.35">
      <c r="A44" s="1" t="s">
        <v>32</v>
      </c>
      <c r="E44" s="6">
        <f>5000*0.1</f>
        <v>500</v>
      </c>
    </row>
    <row r="45" spans="1:9" x14ac:dyDescent="0.35">
      <c r="A45" s="2" t="s">
        <v>18</v>
      </c>
      <c r="B45" s="5"/>
      <c r="C45" s="5"/>
      <c r="D45" s="5"/>
    </row>
    <row r="46" spans="1:9" x14ac:dyDescent="0.35">
      <c r="A46" s="4" t="s">
        <v>33</v>
      </c>
      <c r="B46" s="5"/>
      <c r="C46" s="5"/>
      <c r="D46" s="5"/>
      <c r="F46" s="6">
        <v>45</v>
      </c>
    </row>
    <row r="47" spans="1:9" x14ac:dyDescent="0.35">
      <c r="A47" s="4" t="s">
        <v>45</v>
      </c>
      <c r="B47" s="5"/>
      <c r="C47" s="5"/>
      <c r="D47" s="5"/>
      <c r="F47" s="6">
        <v>1000</v>
      </c>
    </row>
    <row r="48" spans="1:9" x14ac:dyDescent="0.35">
      <c r="A48" s="4" t="s">
        <v>46</v>
      </c>
      <c r="B48" s="5"/>
      <c r="C48" s="5">
        <v>50</v>
      </c>
      <c r="D48" s="5"/>
      <c r="F48" s="6"/>
    </row>
    <row r="49" spans="1:8" x14ac:dyDescent="0.35">
      <c r="A49" s="4" t="s">
        <v>62</v>
      </c>
      <c r="B49" s="5"/>
      <c r="C49" s="5">
        <v>20</v>
      </c>
      <c r="D49" s="5"/>
      <c r="F49" s="6"/>
    </row>
    <row r="50" spans="1:8" x14ac:dyDescent="0.35">
      <c r="A50" s="2" t="s">
        <v>19</v>
      </c>
      <c r="B50" s="5"/>
      <c r="C50" s="5"/>
      <c r="D50" s="5"/>
    </row>
    <row r="51" spans="1:8" x14ac:dyDescent="0.35">
      <c r="A51" s="4" t="s">
        <v>47</v>
      </c>
      <c r="B51" s="5"/>
      <c r="C51" s="5"/>
      <c r="D51" s="5"/>
      <c r="F51" s="6">
        <f>200+(1000*0.8)</f>
        <v>1000</v>
      </c>
    </row>
    <row r="52" spans="1:8" x14ac:dyDescent="0.35">
      <c r="A52" s="4" t="s">
        <v>48</v>
      </c>
      <c r="B52" s="5"/>
      <c r="C52" s="5">
        <v>30</v>
      </c>
      <c r="D52" s="5"/>
    </row>
    <row r="53" spans="1:8" x14ac:dyDescent="0.35">
      <c r="A53" s="4" t="s">
        <v>49</v>
      </c>
      <c r="B53" s="5"/>
      <c r="C53" s="5">
        <v>10</v>
      </c>
      <c r="D53" s="5"/>
    </row>
    <row r="54" spans="1:8" x14ac:dyDescent="0.35">
      <c r="A54" s="4" t="s">
        <v>50</v>
      </c>
      <c r="B54" s="5"/>
      <c r="C54" s="5">
        <v>5</v>
      </c>
      <c r="D54" s="5"/>
    </row>
    <row r="55" spans="1:8" x14ac:dyDescent="0.35">
      <c r="A55" s="4" t="s">
        <v>51</v>
      </c>
      <c r="B55" s="5"/>
      <c r="C55" s="5"/>
      <c r="D55" s="5"/>
      <c r="E55" s="6">
        <f>100*5</f>
        <v>500</v>
      </c>
    </row>
    <row r="56" spans="1:8" x14ac:dyDescent="0.35">
      <c r="A56" s="4" t="s">
        <v>35</v>
      </c>
      <c r="B56" s="5"/>
      <c r="C56" s="5"/>
      <c r="D56" s="5">
        <v>10</v>
      </c>
      <c r="E56" s="6"/>
    </row>
    <row r="57" spans="1:8" x14ac:dyDescent="0.35">
      <c r="A57" s="2" t="s">
        <v>20</v>
      </c>
      <c r="B57" s="5"/>
      <c r="C57" s="5"/>
      <c r="D57" s="5"/>
    </row>
    <row r="58" spans="1:8" x14ac:dyDescent="0.35">
      <c r="A58" s="4" t="s">
        <v>34</v>
      </c>
      <c r="B58" s="5"/>
      <c r="C58" s="5">
        <v>5</v>
      </c>
      <c r="D58" s="5"/>
      <c r="H58" s="6">
        <f>SUM(F3:F58)</f>
        <v>14445</v>
      </c>
    </row>
    <row r="59" spans="1:8" x14ac:dyDescent="0.35">
      <c r="A59" s="4"/>
      <c r="B59" s="5"/>
      <c r="C59" s="5"/>
      <c r="D59" s="5"/>
    </row>
    <row r="60" spans="1:8" x14ac:dyDescent="0.35">
      <c r="A60" s="9" t="s">
        <v>65</v>
      </c>
      <c r="F60" s="6">
        <f>SUM(H60+G60)</f>
        <v>20732.8</v>
      </c>
      <c r="G60" s="6">
        <f>SUM(H60*24)/100</f>
        <v>4012.8</v>
      </c>
      <c r="H60" s="6">
        <f>(418*40)</f>
        <v>16720</v>
      </c>
    </row>
    <row r="61" spans="1:8" x14ac:dyDescent="0.35">
      <c r="A61" s="4" t="s">
        <v>38</v>
      </c>
      <c r="F61" s="6">
        <f>5*100</f>
        <v>500</v>
      </c>
      <c r="G61" s="6"/>
      <c r="H61" s="6"/>
    </row>
    <row r="62" spans="1:8" x14ac:dyDescent="0.35">
      <c r="A62" s="4" t="s">
        <v>39</v>
      </c>
      <c r="F62" s="6">
        <f>1000+300</f>
        <v>1300</v>
      </c>
      <c r="G62" s="6"/>
      <c r="H62" s="6"/>
    </row>
    <row r="63" spans="1:8" x14ac:dyDescent="0.35">
      <c r="A63" s="4" t="s">
        <v>40</v>
      </c>
      <c r="F63" s="6">
        <f>5*25</f>
        <v>125</v>
      </c>
      <c r="G63" s="6"/>
      <c r="H63" s="6"/>
    </row>
    <row r="64" spans="1:8" x14ac:dyDescent="0.35">
      <c r="A64" s="4" t="s">
        <v>41</v>
      </c>
      <c r="F64" s="6">
        <f>200</f>
        <v>200</v>
      </c>
      <c r="G64" s="6"/>
      <c r="H64" s="6"/>
    </row>
    <row r="65" spans="1:8" x14ac:dyDescent="0.35">
      <c r="A65" s="4" t="s">
        <v>53</v>
      </c>
      <c r="C65" s="5">
        <v>68</v>
      </c>
      <c r="F65" s="6"/>
      <c r="G65" s="6"/>
      <c r="H65" s="6"/>
    </row>
    <row r="66" spans="1:8" x14ac:dyDescent="0.35">
      <c r="A66" s="9" t="s">
        <v>54</v>
      </c>
      <c r="C66" s="5"/>
      <c r="F66" s="6"/>
      <c r="G66" s="6"/>
      <c r="H66" s="6"/>
    </row>
    <row r="67" spans="1:8" x14ac:dyDescent="0.35">
      <c r="A67" s="4" t="s">
        <v>63</v>
      </c>
      <c r="C67" s="5"/>
      <c r="F67" s="6">
        <v>500</v>
      </c>
      <c r="G67" s="6"/>
      <c r="H67" s="6"/>
    </row>
    <row r="68" spans="1:8" x14ac:dyDescent="0.35">
      <c r="A68" s="4" t="s">
        <v>64</v>
      </c>
      <c r="C68" s="5"/>
      <c r="F68" s="6">
        <v>500</v>
      </c>
      <c r="G68" s="6"/>
      <c r="H68" s="6"/>
    </row>
    <row r="69" spans="1:8" x14ac:dyDescent="0.35">
      <c r="A69" s="4" t="s">
        <v>61</v>
      </c>
      <c r="C69" s="5">
        <v>30</v>
      </c>
      <c r="F69" s="6"/>
      <c r="G69" s="6"/>
      <c r="H69" s="6"/>
    </row>
    <row r="70" spans="1:8" x14ac:dyDescent="0.35">
      <c r="A70" s="4" t="s">
        <v>57</v>
      </c>
      <c r="C70" s="5"/>
      <c r="F70" s="6">
        <v>100</v>
      </c>
      <c r="G70" s="6"/>
      <c r="H70" s="6"/>
    </row>
    <row r="71" spans="1:8" x14ac:dyDescent="0.35">
      <c r="A71" s="4" t="s">
        <v>58</v>
      </c>
      <c r="C71" s="5"/>
      <c r="F71" s="6">
        <v>250</v>
      </c>
      <c r="G71" s="6"/>
      <c r="H71" s="6"/>
    </row>
    <row r="72" spans="1:8" x14ac:dyDescent="0.35">
      <c r="A72" s="4" t="s">
        <v>59</v>
      </c>
      <c r="C72" s="5"/>
      <c r="F72" s="6">
        <v>500</v>
      </c>
      <c r="G72" s="6"/>
      <c r="H72" s="6"/>
    </row>
    <row r="73" spans="1:8" x14ac:dyDescent="0.35">
      <c r="A73" s="4" t="s">
        <v>55</v>
      </c>
      <c r="C73" s="5"/>
      <c r="F73" s="6">
        <f>250*5</f>
        <v>1250</v>
      </c>
      <c r="G73" s="6"/>
      <c r="H73" s="6"/>
    </row>
    <row r="74" spans="1:8" x14ac:dyDescent="0.35">
      <c r="A74" s="4" t="s">
        <v>60</v>
      </c>
      <c r="C74" s="5"/>
      <c r="F74" s="6">
        <v>600</v>
      </c>
      <c r="G74" s="6"/>
      <c r="H74" s="6"/>
    </row>
    <row r="75" spans="1:8" x14ac:dyDescent="0.35">
      <c r="A75" s="4" t="s">
        <v>66</v>
      </c>
      <c r="C75" s="5"/>
      <c r="E75" s="6">
        <f>25*20</f>
        <v>500</v>
      </c>
      <c r="F75" s="6"/>
      <c r="G75" s="6"/>
      <c r="H75" s="6"/>
    </row>
    <row r="76" spans="1:8" x14ac:dyDescent="0.35">
      <c r="A76" s="4" t="s">
        <v>26</v>
      </c>
      <c r="B76" s="5"/>
      <c r="C76" s="5"/>
      <c r="D76" s="5">
        <v>20</v>
      </c>
      <c r="F76" s="6"/>
    </row>
    <row r="77" spans="1:8" x14ac:dyDescent="0.35">
      <c r="A77" s="4" t="s">
        <v>67</v>
      </c>
      <c r="B77" s="5"/>
      <c r="C77" s="5"/>
      <c r="D77" s="5"/>
      <c r="F77" s="6">
        <v>1000</v>
      </c>
      <c r="H77" s="6">
        <f>SUM(F61:F77)</f>
        <v>6825</v>
      </c>
    </row>
    <row r="78" spans="1:8" x14ac:dyDescent="0.35">
      <c r="A78" s="4"/>
      <c r="C78" s="13">
        <f>SUM(C3:C76)</f>
        <v>418</v>
      </c>
      <c r="D78" s="5">
        <f>SUM(D3:D76)</f>
        <v>51</v>
      </c>
      <c r="E78" s="6">
        <f>SUM(E3:E76)</f>
        <v>5650</v>
      </c>
      <c r="F78" s="12">
        <f>SUM(F3:F77)</f>
        <v>42002.8</v>
      </c>
      <c r="H78" s="6">
        <f>SUM(H58)+F60+H77</f>
        <v>42002.8</v>
      </c>
    </row>
    <row r="80" spans="1:8" x14ac:dyDescent="0.35">
      <c r="A80" s="3"/>
    </row>
    <row r="81" spans="3:9" x14ac:dyDescent="0.35">
      <c r="C81" s="7"/>
      <c r="D81" s="7"/>
      <c r="E81" s="7"/>
      <c r="F81" s="8"/>
      <c r="G81" s="7"/>
      <c r="H81" s="7"/>
      <c r="I81" s="7"/>
    </row>
    <row r="82" spans="3:9" x14ac:dyDescent="0.35">
      <c r="F82" s="6"/>
    </row>
    <row r="83" spans="3:9" x14ac:dyDescent="0.35">
      <c r="F83" s="6"/>
    </row>
    <row r="84" spans="3:9" x14ac:dyDescent="0.35">
      <c r="F84" s="6"/>
    </row>
    <row r="85" spans="3:9" x14ac:dyDescent="0.35">
      <c r="F85" s="6"/>
    </row>
    <row r="86" spans="3:9" x14ac:dyDescent="0.35">
      <c r="F86" s="6"/>
    </row>
    <row r="87" spans="3:9" x14ac:dyDescent="0.35">
      <c r="F87" s="6"/>
    </row>
    <row r="88" spans="3:9" x14ac:dyDescent="0.35">
      <c r="F88" s="12"/>
    </row>
  </sheetData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Kronhed-Sogn</dc:creator>
  <cp:lastModifiedBy>Åsa Kronhed-Sogn</cp:lastModifiedBy>
  <cp:lastPrinted>2019-06-17T07:28:23Z</cp:lastPrinted>
  <dcterms:created xsi:type="dcterms:W3CDTF">2019-05-09T09:39:43Z</dcterms:created>
  <dcterms:modified xsi:type="dcterms:W3CDTF">2019-06-17T07:57:03Z</dcterms:modified>
</cp:coreProperties>
</file>